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</sheets>
  <definedNames>
    <definedName name="_xlnm.Print_Area" localSheetId="0">'Лист1'!$A$1:$F$109</definedName>
  </definedNames>
  <calcPr fullCalcOnLoad="1"/>
</workbook>
</file>

<file path=xl/sharedStrings.xml><?xml version="1.0" encoding="utf-8"?>
<sst xmlns="http://schemas.openxmlformats.org/spreadsheetml/2006/main" count="121" uniqueCount="64">
  <si>
    <t>Назва заходу</t>
  </si>
  <si>
    <t>2021 рік</t>
  </si>
  <si>
    <t>2022 рік</t>
  </si>
  <si>
    <t>2023 рік</t>
  </si>
  <si>
    <t>2025 рік</t>
  </si>
  <si>
    <t>2024 рік</t>
  </si>
  <si>
    <t>№ п.</t>
  </si>
  <si>
    <t>Кількість котелень, на яких планується виконання робіт, од.</t>
  </si>
  <si>
    <t>Кількість котлів, на яких планується виконання робіт, од.</t>
  </si>
  <si>
    <t>Орієнтовна вартість робіт, тис. грн.</t>
  </si>
  <si>
    <r>
      <t xml:space="preserve">Роботи з модернізації, реконструкції, технічного переоснащення, дооснащення, заміни котлів та котельного обладнання, направлені на </t>
    </r>
    <r>
      <rPr>
        <u val="single"/>
        <sz val="12"/>
        <rFont val="Times New Roman"/>
        <family val="1"/>
      </rPr>
      <t>СКОРОЧЕННЯ</t>
    </r>
    <r>
      <rPr>
        <sz val="12"/>
        <rFont val="Times New Roman"/>
        <family val="1"/>
      </rPr>
      <t xml:space="preserve"> СПОЖИВАННЯ ПРИРОДНОГО ГАЗУ (об'єкти всіх форм власності)</t>
    </r>
  </si>
  <si>
    <r>
      <t>Орієнтовний обсяг передбаченого скорочення споживання природного газу після виконання робіт, тис.м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/на рік</t>
    </r>
  </si>
  <si>
    <t>Всього за 2021 рік:</t>
  </si>
  <si>
    <t>Всього за 2022 рік:</t>
  </si>
  <si>
    <t>Всього за 2023 рік:</t>
  </si>
  <si>
    <t>Всього за 2024 рік:</t>
  </si>
  <si>
    <t>Всього за 2025 рік:</t>
  </si>
  <si>
    <r>
      <t>Секція D</t>
    </r>
    <r>
      <rPr>
        <sz val="12"/>
        <color indexed="8"/>
        <rFont val="Times New Roman"/>
        <family val="1"/>
      </rPr>
      <t xml:space="preserve"> за КВЕД ДК 009:2010: </t>
    </r>
    <r>
      <rPr>
        <b/>
        <sz val="12"/>
        <color indexed="8"/>
        <rFont val="Times New Roman"/>
        <family val="1"/>
      </rPr>
      <t>Постачання електроенергії, газу, пари та кондиційованого повітря</t>
    </r>
  </si>
  <si>
    <r>
      <t>Секція N</t>
    </r>
    <r>
      <rPr>
        <sz val="12"/>
        <color indexed="8"/>
        <rFont val="Times New Roman"/>
        <family val="1"/>
      </rPr>
      <t xml:space="preserve"> за КВЕД ДК 009:2010: </t>
    </r>
    <r>
      <rPr>
        <b/>
        <sz val="12"/>
        <color indexed="8"/>
        <rFont val="Times New Roman"/>
        <family val="1"/>
      </rPr>
      <t>Діяльність у сфері адміністративного та допоміжного обслуговування</t>
    </r>
  </si>
  <si>
    <r>
      <t>Секція R</t>
    </r>
    <r>
      <rPr>
        <sz val="12"/>
        <color indexed="8"/>
        <rFont val="Times New Roman"/>
        <family val="1"/>
      </rPr>
      <t xml:space="preserve"> за КВЕД ДК 009:2010: </t>
    </r>
    <r>
      <rPr>
        <b/>
        <sz val="12"/>
        <color indexed="8"/>
        <rFont val="Times New Roman"/>
        <family val="1"/>
      </rPr>
      <t>Мистецтво, спорт, розваги та відпочинок</t>
    </r>
  </si>
  <si>
    <t>Разом по ІІ етапу (2021-2025 роки)</t>
  </si>
  <si>
    <t>План щодо скорочення споживання природного газу на 2021-2025 р. (ІІ етап) по Рівненській області  за КВЕД ДК 009:2010</t>
  </si>
  <si>
    <t>ПрАТ "ЕСКО-РІВНЕ". Ремонтно-налагоджувальні роботи, обладнання котельні</t>
  </si>
  <si>
    <t>ТОВ "Рівнетеплоенерго". Систематичне чищення та промивання котлів типу КВГМ-30, ТВГ-8М, КБНГ-2.5, Е-1/9, КВаС-0,8, КВГ-6,5, ДКВР 10/13</t>
  </si>
  <si>
    <t>ТОВ "Рівнетеплоенерго". Режимне налагодження котлів типу ТВГ-8М, КВГМ-30, КБНГ-2,5, Е-1/9, Б-25/15, КВаС-0,8</t>
  </si>
  <si>
    <t>ТОВ "Рівнетеплоенерго". Модернізація об'єктів теплопостачання в західній частині м. Рівне (ІІ етап влаштування ІТП у споживачів)</t>
  </si>
  <si>
    <t>Заміна газового котла на сучасний у КЗ "Обласний центр народної творчості" РОР (управління культури і туризму ОДА)</t>
  </si>
  <si>
    <r>
      <t xml:space="preserve">План щодо скорочення споживання природного газу на 2021 </t>
    </r>
    <r>
      <rPr>
        <b/>
        <sz val="12"/>
        <rFont val="Calibri"/>
        <family val="2"/>
      </rPr>
      <t>−</t>
    </r>
    <r>
      <rPr>
        <b/>
        <sz val="12"/>
        <rFont val="Times New Roman"/>
        <family val="1"/>
      </rPr>
      <t xml:space="preserve"> 2025 роки (ІІ етап) по Рівненській області</t>
    </r>
  </si>
  <si>
    <t>№</t>
  </si>
  <si>
    <t>Роботи з модернізації, реконструкції, технічного переоснащення, дооснащення, заміни котлів та котельного обладнання, спрямовані на скорочення споживання природного газу (об'єкти всіх форм власності)</t>
  </si>
  <si>
    <r>
      <t xml:space="preserve">Орієнтовна вартість робіт,      </t>
    </r>
    <r>
      <rPr>
        <b/>
        <sz val="12"/>
        <rFont val="Times New Roman"/>
        <family val="1"/>
      </rPr>
      <t>тис. гривень</t>
    </r>
  </si>
  <si>
    <r>
      <t xml:space="preserve">Орієнтовний обсяг передбаченого скорочення споживання природного газу після виконання робіт, </t>
    </r>
    <r>
      <rPr>
        <b/>
        <sz val="12"/>
        <rFont val="Times New Roman"/>
        <family val="1"/>
      </rPr>
      <t>тис.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/рік</t>
    </r>
  </si>
  <si>
    <t>Разом за секцією D:</t>
  </si>
  <si>
    <t>Разом за секцією N:</t>
  </si>
  <si>
    <t>Разом за секцією R:</t>
  </si>
  <si>
    <t>Разом за секцією D. Постачання електроенергії, газу, пари та кондиційованого повітря</t>
  </si>
  <si>
    <t>Разом за секцією N. Діяльність у сфері адміністративного та допоміжного обслуговування</t>
  </si>
  <si>
    <t>Разом за секцією R. Мистецтво, спорт, розваги та відпочинок</t>
  </si>
  <si>
    <t>ТОВ "Рівнетеплоенерго". Заміна та перекладання теплових мереж з використанням попередньо ізольованих труб протяжністю 6.27 км (у двотрубному вимірі)</t>
  </si>
  <si>
    <t>ТОВ "Рівнетеплоенерго". Заміна та перекладання теплових мереж з використанням попередньо ізольованих труб протяжністю 6.4 км (у двотрубному вимірі)</t>
  </si>
  <si>
    <t>Гощанський РЦЗ (регулювання температури теплоносія у нічний час, вихідні та святкові дні; установка теплорегулюючої автоматики)</t>
  </si>
  <si>
    <t>Демидівський РЦЗ  (регулювання температури теплоносія у нічний час, вихідні та святкові дні; установка теплорегулюючої автоматики)</t>
  </si>
  <si>
    <t>Дубенський МРЦЗ (регулювання температури теплоносія у нічний час, вихідні та святкові дні; установка теплорегулюючої автоматики)</t>
  </si>
  <si>
    <t>Костопільський РЦЗ (регулювання температури теплоносія у нічний час, вихідні та святкові дні; установка теплорегулюючої автоматики)</t>
  </si>
  <si>
    <t>Млинівський РЦЗ (регулювання температури теплоносія у нічний час, вихідні та святкові дні; установка теплорегулюючої автоматики)</t>
  </si>
  <si>
    <t>Острозький МРЦЗ (регулювання температури теплоносія у нічний час, вихідні та святкові дні; установка теплорегулюючої автоматики)</t>
  </si>
  <si>
    <t>Рівненський РЦЗ (регулювання температури теплоносія у нічний час, вихідні та святкові дні; установка теплорегулюючої автоматики)</t>
  </si>
  <si>
    <t>Радивилівський РЦЗ (регулювання температури теплоносія у нічний час, вихідні та святкові дні; установка теплорегулюючої автоматики)</t>
  </si>
  <si>
    <t>Рокитнівський РЦЗ (регулювання температури теплоносія у нічний час, вихідні та святкові дні; установка теплорегулюючої автоматики)</t>
  </si>
  <si>
    <t>Дубенський МРЦЗ  (регулювання температури теплоносія у нічний час, вихідні та святкові дні; установка теплорегулюючої автоматики)</t>
  </si>
  <si>
    <t>Острозький МРЦЗ  (регулювання температури теплоносія у нічний час, вихідні та святкові дні; установка теплорегулюючої автоматики)</t>
  </si>
  <si>
    <t>Рівненський РЦЗ  (регулювання температури теплоносія у нічний час, вихідні та святкові дні; установка теплорегулюючої автоматики)</t>
  </si>
  <si>
    <t>Радивилівський РЦЗ  (регулювання температури теплоносія у нічний час, вихідні та святкові дні; установка теплорегулюючої автоматики)</t>
  </si>
  <si>
    <t>Рокитнівський РЦЗ  (регулювання температури теплоносія у нічний час, вихідні та святкові дні; установка теплорегулюючої автоматики)</t>
  </si>
  <si>
    <t>Гощанський РЦЗ  (регулювання температури теплоносія у нічний час, вихідні та святкові дні; установка теплорегулюючої автоматики)</t>
  </si>
  <si>
    <t>Демидівський РЦЗ (регулювання температури теплоносія у нічний час, вихідні та святкові дні; установка теплорегулюючої автоматики)</t>
  </si>
  <si>
    <t>Млинівський РЦЗ  (регулювання температури теплоносія у нічний час, вихідні та святкові дні; установка теплорегулюючої автоматики)</t>
  </si>
  <si>
    <t>ТОВ "Рівнетеплоенерго". Заміна та перекладання теплових мереж з використанням попередньо ізольованих труб протяжністю 6.35 км (у двотрубному вимірі)</t>
  </si>
  <si>
    <t>ТОВ "Рівнетеплоенерго". Заміна та перекладання теплових мереж з використанням попередньо ізольованих труб протяжністю 6.25 км (у двотрубному вимірі)</t>
  </si>
  <si>
    <t>ТОВ "Рівнетеплоенерго". Переключення частини споживачів котельні по вул. М. Карнаухова, 41-в до теплових мереж котельні по вул. Відінська, 21-а, частини споживачів до теплових мереж котельні по вул. Чорновола, 74-в із закриттям котельні по         вул. М. Карнаухова, 41-в, м. Рівне</t>
  </si>
  <si>
    <t>КП "Здолбунівкомуненергія". Встановлення нових котлів на котельні по вул. Фабрична, 1/2, м. Здолбунів</t>
  </si>
  <si>
    <t>Додаток 10</t>
  </si>
  <si>
    <r>
      <t xml:space="preserve">Кількість котелень, на яких планується виконання робіт, </t>
    </r>
    <r>
      <rPr>
        <b/>
        <sz val="12"/>
        <rFont val="Times New Roman"/>
        <family val="1"/>
      </rPr>
      <t>одиниць</t>
    </r>
  </si>
  <si>
    <r>
      <t xml:space="preserve">Кількість котлів, на яких планується виконання робіт, </t>
    </r>
    <r>
      <rPr>
        <b/>
        <sz val="12"/>
        <rFont val="Times New Roman"/>
        <family val="1"/>
      </rPr>
      <t>одиниць</t>
    </r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</si>
</sst>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9" fillId="0" borderId="13" xfId="0" applyNumberFormat="1" applyFont="1" applyFill="1" applyBorder="1" applyAlignment="1">
      <alignment horizontal="center" vertical="center" wrapText="1"/>
    </xf>
    <xf numFmtId="0" fontId="6" fillId="0" borderId="14" xfId="53" applyFont="1" applyFill="1" applyBorder="1" applyAlignment="1">
      <alignment horizontal="center" vertical="center" wrapText="1"/>
      <protection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6" fillId="0" borderId="15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1" xfId="53" applyFont="1" applyFill="1" applyBorder="1" applyAlignment="1">
      <alignment horizontal="center" vertical="top" wrapText="1"/>
      <protection/>
    </xf>
    <xf numFmtId="0" fontId="6" fillId="0" borderId="12" xfId="53" applyFont="1" applyFill="1" applyBorder="1" applyAlignment="1">
      <alignment horizontal="center" vertical="top" wrapText="1"/>
      <protection/>
    </xf>
    <xf numFmtId="0" fontId="6" fillId="0" borderId="19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0" xfId="53" applyFont="1" applyFill="1" applyAlignment="1">
      <alignment horizontal="right" vertical="center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 readingOrder="1"/>
    </xf>
    <xf numFmtId="2" fontId="6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26" xfId="53" applyFont="1" applyFill="1" applyBorder="1" applyAlignment="1">
      <alignment horizontal="center" vertical="top" wrapText="1"/>
      <protection/>
    </xf>
    <xf numFmtId="0" fontId="12" fillId="0" borderId="11" xfId="53" applyFont="1" applyFill="1" applyBorder="1" applyAlignment="1">
      <alignment horizontal="center" vertical="top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32" xfId="53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0"/>
  <sheetViews>
    <sheetView tabSelected="1" view="pageBreakPreview" zoomScaleNormal="40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.7109375" style="3" customWidth="1"/>
    <col min="2" max="2" width="118.8515625" style="3" customWidth="1"/>
    <col min="3" max="3" width="12.00390625" style="3" customWidth="1"/>
    <col min="4" max="4" width="13.00390625" style="3" customWidth="1"/>
    <col min="5" max="5" width="11.7109375" style="16" customWidth="1"/>
    <col min="6" max="6" width="19.421875" style="16" customWidth="1"/>
  </cols>
  <sheetData>
    <row r="1" ht="12.75" customHeight="1"/>
    <row r="2" spans="1:7" ht="12.75" customHeight="1">
      <c r="A2" s="44" t="s">
        <v>61</v>
      </c>
      <c r="B2" s="44"/>
      <c r="C2" s="44"/>
      <c r="D2" s="44"/>
      <c r="E2" s="44"/>
      <c r="F2" s="44"/>
      <c r="G2" s="62"/>
    </row>
    <row r="3" spans="1:7" ht="19.5" customHeight="1" thickBot="1">
      <c r="A3" s="45" t="s">
        <v>27</v>
      </c>
      <c r="B3" s="45"/>
      <c r="C3" s="45"/>
      <c r="D3" s="45"/>
      <c r="E3" s="45"/>
      <c r="F3" s="45"/>
      <c r="G3" s="62"/>
    </row>
    <row r="4" spans="1:7" ht="51.75" customHeight="1">
      <c r="A4" s="30" t="s">
        <v>28</v>
      </c>
      <c r="B4" s="27" t="s">
        <v>0</v>
      </c>
      <c r="C4" s="27" t="s">
        <v>29</v>
      </c>
      <c r="D4" s="27"/>
      <c r="E4" s="27"/>
      <c r="F4" s="28"/>
      <c r="G4" s="62"/>
    </row>
    <row r="5" spans="1:7" ht="114.75" customHeight="1" thickBot="1">
      <c r="A5" s="31"/>
      <c r="B5" s="29"/>
      <c r="C5" s="18" t="s">
        <v>62</v>
      </c>
      <c r="D5" s="18" t="s">
        <v>63</v>
      </c>
      <c r="E5" s="19" t="s">
        <v>30</v>
      </c>
      <c r="F5" s="20" t="s">
        <v>31</v>
      </c>
      <c r="G5" s="62"/>
    </row>
    <row r="6" spans="1:7" ht="13.5" customHeight="1" thickBot="1">
      <c r="A6" s="63">
        <v>1</v>
      </c>
      <c r="B6" s="64">
        <v>2</v>
      </c>
      <c r="C6" s="65">
        <v>3</v>
      </c>
      <c r="D6" s="65">
        <v>4</v>
      </c>
      <c r="E6" s="65">
        <v>5</v>
      </c>
      <c r="F6" s="66">
        <v>6</v>
      </c>
      <c r="G6" s="62"/>
    </row>
    <row r="7" spans="1:7" ht="15" customHeight="1">
      <c r="A7" s="46" t="s">
        <v>1</v>
      </c>
      <c r="B7" s="47"/>
      <c r="C7" s="47"/>
      <c r="D7" s="47"/>
      <c r="E7" s="47"/>
      <c r="F7" s="48"/>
      <c r="G7" s="62"/>
    </row>
    <row r="8" spans="1:7" ht="15" customHeight="1">
      <c r="A8" s="23" t="s">
        <v>17</v>
      </c>
      <c r="B8" s="67"/>
      <c r="C8" s="67"/>
      <c r="D8" s="67"/>
      <c r="E8" s="67"/>
      <c r="F8" s="68"/>
      <c r="G8" s="62">
        <v>1</v>
      </c>
    </row>
    <row r="9" spans="1:7" ht="15.75" customHeight="1">
      <c r="A9" s="69">
        <v>1</v>
      </c>
      <c r="B9" s="21" t="s">
        <v>22</v>
      </c>
      <c r="C9" s="49">
        <v>1</v>
      </c>
      <c r="D9" s="49">
        <v>2</v>
      </c>
      <c r="E9" s="50">
        <v>15</v>
      </c>
      <c r="F9" s="51">
        <v>2</v>
      </c>
      <c r="G9" s="62"/>
    </row>
    <row r="10" spans="1:7" ht="31.5" customHeight="1">
      <c r="A10" s="69">
        <v>2</v>
      </c>
      <c r="B10" s="21" t="s">
        <v>38</v>
      </c>
      <c r="C10" s="49">
        <v>23</v>
      </c>
      <c r="D10" s="49"/>
      <c r="E10" s="50">
        <v>18050.3</v>
      </c>
      <c r="F10" s="51">
        <v>164.7</v>
      </c>
      <c r="G10" s="62"/>
    </row>
    <row r="11" spans="1:7" ht="31.5" customHeight="1">
      <c r="A11" s="69">
        <v>3</v>
      </c>
      <c r="B11" s="21" t="s">
        <v>23</v>
      </c>
      <c r="C11" s="49">
        <v>35</v>
      </c>
      <c r="D11" s="49">
        <v>30</v>
      </c>
      <c r="E11" s="50">
        <v>1590.8</v>
      </c>
      <c r="F11" s="51">
        <v>510.2</v>
      </c>
      <c r="G11" s="62"/>
    </row>
    <row r="12" spans="1:7" ht="15.75" customHeight="1">
      <c r="A12" s="69">
        <v>4</v>
      </c>
      <c r="B12" s="21" t="s">
        <v>24</v>
      </c>
      <c r="C12" s="49">
        <v>35</v>
      </c>
      <c r="D12" s="49">
        <v>25</v>
      </c>
      <c r="E12" s="50">
        <v>1235.65</v>
      </c>
      <c r="F12" s="51">
        <v>114.2</v>
      </c>
      <c r="G12" s="62"/>
    </row>
    <row r="13" spans="1:7" ht="15" customHeight="1">
      <c r="A13" s="23" t="s">
        <v>32</v>
      </c>
      <c r="B13" s="24"/>
      <c r="C13" s="6">
        <f>SUM(C9:C12)</f>
        <v>94</v>
      </c>
      <c r="D13" s="6">
        <f>SUM(D9:D12)</f>
        <v>57</v>
      </c>
      <c r="E13" s="10">
        <f>SUM(E9:E12)</f>
        <v>20891.75</v>
      </c>
      <c r="F13" s="17">
        <f>SUM(F9:F12)</f>
        <v>791.1</v>
      </c>
      <c r="G13" s="62"/>
    </row>
    <row r="14" spans="1:7" ht="15" customHeight="1">
      <c r="A14" s="23" t="s">
        <v>18</v>
      </c>
      <c r="B14" s="67"/>
      <c r="C14" s="67"/>
      <c r="D14" s="67"/>
      <c r="E14" s="67"/>
      <c r="F14" s="68"/>
      <c r="G14" s="62">
        <v>1</v>
      </c>
    </row>
    <row r="15" spans="1:7" ht="31.5" customHeight="1">
      <c r="A15" s="69">
        <v>5</v>
      </c>
      <c r="B15" s="52" t="s">
        <v>40</v>
      </c>
      <c r="C15" s="49">
        <v>1</v>
      </c>
      <c r="D15" s="49"/>
      <c r="E15" s="50"/>
      <c r="F15" s="53">
        <v>0.132</v>
      </c>
      <c r="G15" s="62"/>
    </row>
    <row r="16" spans="1:7" ht="31.5" customHeight="1">
      <c r="A16" s="69">
        <v>6</v>
      </c>
      <c r="B16" s="52" t="s">
        <v>41</v>
      </c>
      <c r="C16" s="49">
        <v>1</v>
      </c>
      <c r="D16" s="49"/>
      <c r="E16" s="50"/>
      <c r="F16" s="54">
        <v>0.094</v>
      </c>
      <c r="G16" s="62"/>
    </row>
    <row r="17" spans="1:7" ht="31.5" customHeight="1">
      <c r="A17" s="69">
        <v>7</v>
      </c>
      <c r="B17" s="52" t="s">
        <v>42</v>
      </c>
      <c r="C17" s="49">
        <v>1</v>
      </c>
      <c r="D17" s="49"/>
      <c r="E17" s="50"/>
      <c r="F17" s="53">
        <v>0.146</v>
      </c>
      <c r="G17" s="62"/>
    </row>
    <row r="18" spans="1:7" ht="31.5" customHeight="1">
      <c r="A18" s="69">
        <v>8</v>
      </c>
      <c r="B18" s="52" t="s">
        <v>43</v>
      </c>
      <c r="C18" s="49">
        <v>1</v>
      </c>
      <c r="D18" s="49"/>
      <c r="E18" s="50"/>
      <c r="F18" s="53">
        <v>0.164</v>
      </c>
      <c r="G18" s="62"/>
    </row>
    <row r="19" spans="1:7" ht="31.5" customHeight="1">
      <c r="A19" s="69">
        <v>9</v>
      </c>
      <c r="B19" s="52" t="s">
        <v>44</v>
      </c>
      <c r="C19" s="49">
        <v>1</v>
      </c>
      <c r="D19" s="49"/>
      <c r="E19" s="50"/>
      <c r="F19" s="55">
        <v>0.129</v>
      </c>
      <c r="G19" s="62"/>
    </row>
    <row r="20" spans="1:7" ht="31.5" customHeight="1">
      <c r="A20" s="69">
        <v>10</v>
      </c>
      <c r="B20" s="52" t="s">
        <v>45</v>
      </c>
      <c r="C20" s="49">
        <v>1</v>
      </c>
      <c r="D20" s="49"/>
      <c r="E20" s="50"/>
      <c r="F20" s="54">
        <v>0.135</v>
      </c>
      <c r="G20" s="62"/>
    </row>
    <row r="21" spans="1:7" ht="31.5" customHeight="1">
      <c r="A21" s="69">
        <v>11</v>
      </c>
      <c r="B21" s="52" t="s">
        <v>46</v>
      </c>
      <c r="C21" s="49">
        <v>1</v>
      </c>
      <c r="D21" s="49"/>
      <c r="E21" s="50"/>
      <c r="F21" s="54">
        <v>0.129</v>
      </c>
      <c r="G21" s="62"/>
    </row>
    <row r="22" spans="1:7" ht="31.5" customHeight="1">
      <c r="A22" s="69">
        <v>12</v>
      </c>
      <c r="B22" s="52" t="s">
        <v>47</v>
      </c>
      <c r="C22" s="49">
        <v>1</v>
      </c>
      <c r="D22" s="49"/>
      <c r="E22" s="50"/>
      <c r="F22" s="54">
        <v>0.182</v>
      </c>
      <c r="G22" s="62"/>
    </row>
    <row r="23" spans="1:7" ht="31.5" customHeight="1">
      <c r="A23" s="69">
        <v>13</v>
      </c>
      <c r="B23" s="52" t="s">
        <v>48</v>
      </c>
      <c r="C23" s="49">
        <v>1</v>
      </c>
      <c r="D23" s="49"/>
      <c r="E23" s="50"/>
      <c r="F23" s="54">
        <v>0.192</v>
      </c>
      <c r="G23" s="62"/>
    </row>
    <row r="24" spans="1:7" ht="15" customHeight="1">
      <c r="A24" s="23" t="s">
        <v>33</v>
      </c>
      <c r="B24" s="24"/>
      <c r="C24" s="6">
        <f>SUM(C15:C23)</f>
        <v>9</v>
      </c>
      <c r="D24" s="6">
        <f>SUM(D15:D23)</f>
        <v>0</v>
      </c>
      <c r="E24" s="10">
        <f>SUM(E15:E23)</f>
        <v>0</v>
      </c>
      <c r="F24" s="17">
        <f>SUM(F15:F23)</f>
        <v>1.303</v>
      </c>
      <c r="G24" s="62"/>
    </row>
    <row r="25" spans="1:7" ht="15" customHeight="1" thickBot="1">
      <c r="A25" s="25" t="s">
        <v>12</v>
      </c>
      <c r="B25" s="26"/>
      <c r="C25" s="6">
        <f>C24+C13</f>
        <v>103</v>
      </c>
      <c r="D25" s="6">
        <f>D24+D13</f>
        <v>57</v>
      </c>
      <c r="E25" s="10">
        <f>E24+E13</f>
        <v>20891.75</v>
      </c>
      <c r="F25" s="17">
        <f>F24+F13</f>
        <v>792.403</v>
      </c>
      <c r="G25" s="62"/>
    </row>
    <row r="26" spans="1:7" ht="15" customHeight="1" thickBot="1">
      <c r="A26" s="63">
        <v>1</v>
      </c>
      <c r="B26" s="64">
        <v>2</v>
      </c>
      <c r="C26" s="65">
        <v>3</v>
      </c>
      <c r="D26" s="65">
        <v>4</v>
      </c>
      <c r="E26" s="65">
        <v>5</v>
      </c>
      <c r="F26" s="66">
        <v>6</v>
      </c>
      <c r="G26" s="62"/>
    </row>
    <row r="27" spans="1:7" ht="15" customHeight="1">
      <c r="A27" s="25" t="s">
        <v>2</v>
      </c>
      <c r="B27" s="26"/>
      <c r="C27" s="26"/>
      <c r="D27" s="26"/>
      <c r="E27" s="26"/>
      <c r="F27" s="56"/>
      <c r="G27" s="62"/>
    </row>
    <row r="28" spans="1:7" ht="15" customHeight="1">
      <c r="A28" s="23" t="s">
        <v>17</v>
      </c>
      <c r="B28" s="67"/>
      <c r="C28" s="67"/>
      <c r="D28" s="67"/>
      <c r="E28" s="67"/>
      <c r="F28" s="68"/>
      <c r="G28" s="62">
        <v>1</v>
      </c>
    </row>
    <row r="29" spans="1:7" ht="15.75" customHeight="1">
      <c r="A29" s="69">
        <v>14</v>
      </c>
      <c r="B29" s="21" t="s">
        <v>22</v>
      </c>
      <c r="C29" s="49">
        <v>1</v>
      </c>
      <c r="D29" s="49">
        <v>2</v>
      </c>
      <c r="E29" s="50">
        <v>20</v>
      </c>
      <c r="F29" s="51">
        <v>4</v>
      </c>
      <c r="G29" s="62"/>
    </row>
    <row r="30" spans="1:7" ht="31.5" customHeight="1">
      <c r="A30" s="69">
        <v>15</v>
      </c>
      <c r="B30" s="21" t="s">
        <v>39</v>
      </c>
      <c r="C30" s="49">
        <v>23</v>
      </c>
      <c r="D30" s="49"/>
      <c r="E30" s="50">
        <v>18985.81</v>
      </c>
      <c r="F30" s="51">
        <v>180.3</v>
      </c>
      <c r="G30" s="62"/>
    </row>
    <row r="31" spans="1:7" ht="31.5" customHeight="1">
      <c r="A31" s="69">
        <v>16</v>
      </c>
      <c r="B31" s="21" t="s">
        <v>23</v>
      </c>
      <c r="C31" s="49">
        <v>35</v>
      </c>
      <c r="D31" s="49">
        <v>30</v>
      </c>
      <c r="E31" s="50">
        <v>1590.8</v>
      </c>
      <c r="F31" s="51">
        <v>510.2</v>
      </c>
      <c r="G31" s="62"/>
    </row>
    <row r="32" spans="1:7" ht="15.75" customHeight="1">
      <c r="A32" s="69">
        <v>17</v>
      </c>
      <c r="B32" s="21" t="s">
        <v>24</v>
      </c>
      <c r="C32" s="49">
        <v>35</v>
      </c>
      <c r="D32" s="49">
        <v>25</v>
      </c>
      <c r="E32" s="50">
        <v>1235.65</v>
      </c>
      <c r="F32" s="51">
        <v>114.2</v>
      </c>
      <c r="G32" s="62"/>
    </row>
    <row r="33" spans="1:7" ht="15" customHeight="1">
      <c r="A33" s="23" t="s">
        <v>32</v>
      </c>
      <c r="B33" s="24"/>
      <c r="C33" s="6">
        <f>SUM(C29:C32)</f>
        <v>94</v>
      </c>
      <c r="D33" s="6">
        <f>SUM(D29:D32)</f>
        <v>57</v>
      </c>
      <c r="E33" s="10">
        <f>SUM(E29:E32)</f>
        <v>21832.260000000002</v>
      </c>
      <c r="F33" s="17">
        <f>SUM(F29:F32)</f>
        <v>808.7</v>
      </c>
      <c r="G33" s="62"/>
    </row>
    <row r="34" spans="1:7" ht="15" customHeight="1">
      <c r="A34" s="23" t="s">
        <v>18</v>
      </c>
      <c r="B34" s="67"/>
      <c r="C34" s="67"/>
      <c r="D34" s="67"/>
      <c r="E34" s="67"/>
      <c r="F34" s="68"/>
      <c r="G34" s="62">
        <v>1</v>
      </c>
    </row>
    <row r="35" spans="1:7" ht="31.5" customHeight="1">
      <c r="A35" s="69">
        <v>18</v>
      </c>
      <c r="B35" s="52" t="s">
        <v>40</v>
      </c>
      <c r="C35" s="49">
        <v>1</v>
      </c>
      <c r="D35" s="49"/>
      <c r="E35" s="50"/>
      <c r="F35" s="53">
        <v>0.132</v>
      </c>
      <c r="G35" s="62"/>
    </row>
    <row r="36" spans="1:7" ht="31.5" customHeight="1">
      <c r="A36" s="69">
        <v>19</v>
      </c>
      <c r="B36" s="52" t="s">
        <v>41</v>
      </c>
      <c r="C36" s="49">
        <v>1</v>
      </c>
      <c r="D36" s="49"/>
      <c r="E36" s="50"/>
      <c r="F36" s="54">
        <v>0.094</v>
      </c>
      <c r="G36" s="62"/>
    </row>
    <row r="37" spans="1:7" ht="31.5" customHeight="1">
      <c r="A37" s="69">
        <v>20</v>
      </c>
      <c r="B37" s="52" t="s">
        <v>49</v>
      </c>
      <c r="C37" s="49">
        <v>1</v>
      </c>
      <c r="D37" s="49"/>
      <c r="E37" s="50"/>
      <c r="F37" s="53">
        <v>0.146</v>
      </c>
      <c r="G37" s="62"/>
    </row>
    <row r="38" spans="1:7" ht="31.5" customHeight="1">
      <c r="A38" s="69">
        <v>21</v>
      </c>
      <c r="B38" s="52" t="s">
        <v>43</v>
      </c>
      <c r="C38" s="49">
        <v>1</v>
      </c>
      <c r="D38" s="49"/>
      <c r="E38" s="50"/>
      <c r="F38" s="53">
        <v>0.164</v>
      </c>
      <c r="G38" s="62"/>
    </row>
    <row r="39" spans="1:7" ht="31.5" customHeight="1">
      <c r="A39" s="69">
        <v>22</v>
      </c>
      <c r="B39" s="52" t="s">
        <v>44</v>
      </c>
      <c r="C39" s="49">
        <v>1</v>
      </c>
      <c r="D39" s="49"/>
      <c r="E39" s="50"/>
      <c r="F39" s="55">
        <v>0.129</v>
      </c>
      <c r="G39" s="62"/>
    </row>
    <row r="40" spans="1:7" ht="31.5" customHeight="1">
      <c r="A40" s="69">
        <v>23</v>
      </c>
      <c r="B40" s="52" t="s">
        <v>50</v>
      </c>
      <c r="C40" s="49">
        <v>1</v>
      </c>
      <c r="D40" s="49"/>
      <c r="E40" s="50"/>
      <c r="F40" s="54">
        <v>0.135</v>
      </c>
      <c r="G40" s="62"/>
    </row>
    <row r="41" spans="1:7" ht="31.5" customHeight="1">
      <c r="A41" s="69">
        <v>24</v>
      </c>
      <c r="B41" s="52" t="s">
        <v>51</v>
      </c>
      <c r="C41" s="49">
        <v>1</v>
      </c>
      <c r="D41" s="49"/>
      <c r="E41" s="50"/>
      <c r="F41" s="54">
        <v>0.129</v>
      </c>
      <c r="G41" s="62"/>
    </row>
    <row r="42" spans="1:7" ht="31.5" customHeight="1">
      <c r="A42" s="69">
        <v>25</v>
      </c>
      <c r="B42" s="52" t="s">
        <v>52</v>
      </c>
      <c r="C42" s="49">
        <v>1</v>
      </c>
      <c r="D42" s="49"/>
      <c r="E42" s="50"/>
      <c r="F42" s="54">
        <v>0.182</v>
      </c>
      <c r="G42" s="62"/>
    </row>
    <row r="43" spans="1:7" ht="31.5" customHeight="1">
      <c r="A43" s="69">
        <v>26</v>
      </c>
      <c r="B43" s="52" t="s">
        <v>53</v>
      </c>
      <c r="C43" s="49">
        <v>1</v>
      </c>
      <c r="D43" s="49"/>
      <c r="E43" s="50"/>
      <c r="F43" s="54">
        <v>0.192</v>
      </c>
      <c r="G43" s="62"/>
    </row>
    <row r="44" spans="1:7" ht="15" customHeight="1">
      <c r="A44" s="23" t="s">
        <v>33</v>
      </c>
      <c r="B44" s="24"/>
      <c r="C44" s="6">
        <f>SUM(C35:C43)</f>
        <v>9</v>
      </c>
      <c r="D44" s="6">
        <f>SUM(D35:D43)</f>
        <v>0</v>
      </c>
      <c r="E44" s="10">
        <f>SUM(E35:E43)</f>
        <v>0</v>
      </c>
      <c r="F44" s="17">
        <f>SUM(F35:F43)</f>
        <v>1.303</v>
      </c>
      <c r="G44" s="62"/>
    </row>
    <row r="45" spans="1:7" ht="15" customHeight="1">
      <c r="A45" s="25" t="s">
        <v>13</v>
      </c>
      <c r="B45" s="26"/>
      <c r="C45" s="6">
        <f>C44+C33</f>
        <v>103</v>
      </c>
      <c r="D45" s="6">
        <f>D44+D33</f>
        <v>57</v>
      </c>
      <c r="E45" s="10">
        <f>E44+E33</f>
        <v>21832.260000000002</v>
      </c>
      <c r="F45" s="17">
        <f>F44+F33</f>
        <v>810.003</v>
      </c>
      <c r="G45" s="62"/>
    </row>
    <row r="46" spans="1:7" ht="15" customHeight="1">
      <c r="A46" s="25" t="s">
        <v>3</v>
      </c>
      <c r="B46" s="26"/>
      <c r="C46" s="26"/>
      <c r="D46" s="26"/>
      <c r="E46" s="26"/>
      <c r="F46" s="56"/>
      <c r="G46" s="62"/>
    </row>
    <row r="47" spans="1:7" ht="15" customHeight="1">
      <c r="A47" s="23" t="s">
        <v>17</v>
      </c>
      <c r="B47" s="67"/>
      <c r="C47" s="67"/>
      <c r="D47" s="67"/>
      <c r="E47" s="67"/>
      <c r="F47" s="68"/>
      <c r="G47" s="62">
        <v>1</v>
      </c>
    </row>
    <row r="48" spans="1:7" ht="31.5">
      <c r="A48" s="69">
        <v>27</v>
      </c>
      <c r="B48" s="21" t="s">
        <v>57</v>
      </c>
      <c r="C48" s="49">
        <v>23</v>
      </c>
      <c r="D48" s="49"/>
      <c r="E48" s="50">
        <v>18226.1</v>
      </c>
      <c r="F48" s="51">
        <v>167.3</v>
      </c>
      <c r="G48" s="62"/>
    </row>
    <row r="49" spans="1:7" ht="31.5">
      <c r="A49" s="69">
        <v>28</v>
      </c>
      <c r="B49" s="21" t="s">
        <v>23</v>
      </c>
      <c r="C49" s="49">
        <v>35</v>
      </c>
      <c r="D49" s="49">
        <v>30</v>
      </c>
      <c r="E49" s="50">
        <v>1590.8</v>
      </c>
      <c r="F49" s="51">
        <v>510.2</v>
      </c>
      <c r="G49" s="62"/>
    </row>
    <row r="50" spans="1:7" ht="15.75" customHeight="1">
      <c r="A50" s="69">
        <v>29</v>
      </c>
      <c r="B50" s="21" t="s">
        <v>24</v>
      </c>
      <c r="C50" s="49">
        <v>35</v>
      </c>
      <c r="D50" s="49">
        <v>25</v>
      </c>
      <c r="E50" s="50">
        <v>1235.65</v>
      </c>
      <c r="F50" s="51">
        <v>114.2</v>
      </c>
      <c r="G50" s="62"/>
    </row>
    <row r="51" spans="1:7" ht="31.5">
      <c r="A51" s="69">
        <v>30</v>
      </c>
      <c r="B51" s="21" t="s">
        <v>25</v>
      </c>
      <c r="C51" s="49">
        <v>1</v>
      </c>
      <c r="D51" s="49"/>
      <c r="E51" s="50">
        <v>22511.18</v>
      </c>
      <c r="F51" s="51">
        <v>38.1</v>
      </c>
      <c r="G51" s="62"/>
    </row>
    <row r="52" spans="1:7" ht="15" customHeight="1">
      <c r="A52" s="70" t="s">
        <v>32</v>
      </c>
      <c r="B52" s="71"/>
      <c r="C52" s="49">
        <f>SUM(C48:C51)</f>
        <v>94</v>
      </c>
      <c r="D52" s="49">
        <f>SUM(D48:D51)</f>
        <v>55</v>
      </c>
      <c r="E52" s="50">
        <f>SUM(E48:E51)</f>
        <v>43563.729999999996</v>
      </c>
      <c r="F52" s="51">
        <f>SUM(F48:F51)</f>
        <v>829.8000000000001</v>
      </c>
      <c r="G52" s="62"/>
    </row>
    <row r="53" spans="1:7" ht="15" customHeight="1">
      <c r="A53" s="23" t="s">
        <v>18</v>
      </c>
      <c r="B53" s="67"/>
      <c r="C53" s="67"/>
      <c r="D53" s="67"/>
      <c r="E53" s="67"/>
      <c r="F53" s="68"/>
      <c r="G53" s="62">
        <v>1</v>
      </c>
    </row>
    <row r="54" spans="1:7" ht="31.5" customHeight="1">
      <c r="A54" s="69">
        <v>31</v>
      </c>
      <c r="B54" s="52" t="s">
        <v>54</v>
      </c>
      <c r="C54" s="49">
        <v>1</v>
      </c>
      <c r="D54" s="49"/>
      <c r="E54" s="50"/>
      <c r="F54" s="53">
        <v>0.132</v>
      </c>
      <c r="G54" s="62"/>
    </row>
    <row r="55" spans="1:7" ht="31.5" customHeight="1" thickBot="1">
      <c r="A55" s="69">
        <v>32</v>
      </c>
      <c r="B55" s="52" t="s">
        <v>55</v>
      </c>
      <c r="C55" s="49">
        <v>1</v>
      </c>
      <c r="D55" s="49"/>
      <c r="E55" s="50"/>
      <c r="F55" s="54">
        <v>0.094</v>
      </c>
      <c r="G55" s="62"/>
    </row>
    <row r="56" spans="1:7" ht="13.5" customHeight="1" thickBot="1">
      <c r="A56" s="63">
        <v>1</v>
      </c>
      <c r="B56" s="64">
        <v>2</v>
      </c>
      <c r="C56" s="65">
        <v>3</v>
      </c>
      <c r="D56" s="65">
        <v>4</v>
      </c>
      <c r="E56" s="65">
        <v>5</v>
      </c>
      <c r="F56" s="66">
        <v>6</v>
      </c>
      <c r="G56" s="62"/>
    </row>
    <row r="57" spans="1:7" ht="31.5" customHeight="1">
      <c r="A57" s="69">
        <v>33</v>
      </c>
      <c r="B57" s="52" t="s">
        <v>49</v>
      </c>
      <c r="C57" s="49">
        <v>1</v>
      </c>
      <c r="D57" s="49"/>
      <c r="E57" s="50"/>
      <c r="F57" s="53">
        <v>0.146</v>
      </c>
      <c r="G57" s="62"/>
    </row>
    <row r="58" spans="1:7" ht="31.5" customHeight="1">
      <c r="A58" s="69">
        <v>34</v>
      </c>
      <c r="B58" s="52" t="s">
        <v>43</v>
      </c>
      <c r="C58" s="49">
        <v>1</v>
      </c>
      <c r="D58" s="49"/>
      <c r="E58" s="50"/>
      <c r="F58" s="53">
        <v>0.164</v>
      </c>
      <c r="G58" s="62"/>
    </row>
    <row r="59" spans="1:7" ht="31.5" customHeight="1">
      <c r="A59" s="69">
        <v>35</v>
      </c>
      <c r="B59" s="52" t="s">
        <v>44</v>
      </c>
      <c r="C59" s="49">
        <v>1</v>
      </c>
      <c r="D59" s="49"/>
      <c r="E59" s="50"/>
      <c r="F59" s="55">
        <v>0.129</v>
      </c>
      <c r="G59" s="62"/>
    </row>
    <row r="60" spans="1:7" ht="31.5" customHeight="1">
      <c r="A60" s="69">
        <v>36</v>
      </c>
      <c r="B60" s="52" t="s">
        <v>45</v>
      </c>
      <c r="C60" s="49">
        <v>1</v>
      </c>
      <c r="D60" s="49"/>
      <c r="E60" s="50"/>
      <c r="F60" s="54">
        <v>0.135</v>
      </c>
      <c r="G60" s="62"/>
    </row>
    <row r="61" spans="1:7" ht="31.5" customHeight="1">
      <c r="A61" s="69">
        <v>37</v>
      </c>
      <c r="B61" s="52" t="s">
        <v>46</v>
      </c>
      <c r="C61" s="49">
        <v>1</v>
      </c>
      <c r="D61" s="49"/>
      <c r="E61" s="50"/>
      <c r="F61" s="54">
        <v>0.129</v>
      </c>
      <c r="G61" s="62"/>
    </row>
    <row r="62" spans="1:7" ht="31.5" customHeight="1">
      <c r="A62" s="69">
        <v>38</v>
      </c>
      <c r="B62" s="52" t="s">
        <v>47</v>
      </c>
      <c r="C62" s="49">
        <v>1</v>
      </c>
      <c r="D62" s="49"/>
      <c r="E62" s="50"/>
      <c r="F62" s="54">
        <v>0.182</v>
      </c>
      <c r="G62" s="62"/>
    </row>
    <row r="63" spans="1:7" ht="31.5" customHeight="1">
      <c r="A63" s="69">
        <v>39</v>
      </c>
      <c r="B63" s="52" t="s">
        <v>48</v>
      </c>
      <c r="C63" s="49">
        <v>1</v>
      </c>
      <c r="D63" s="49"/>
      <c r="E63" s="50"/>
      <c r="F63" s="54">
        <v>0.192</v>
      </c>
      <c r="G63" s="62"/>
    </row>
    <row r="64" spans="1:7" ht="15" customHeight="1">
      <c r="A64" s="23" t="s">
        <v>33</v>
      </c>
      <c r="B64" s="24"/>
      <c r="C64" s="6">
        <f>SUM(C54:C63)-C56</f>
        <v>9</v>
      </c>
      <c r="D64" s="6">
        <f>SUM(D54:D63)-D56</f>
        <v>0</v>
      </c>
      <c r="E64" s="6">
        <f>SUM(E54:E63)-E56</f>
        <v>0</v>
      </c>
      <c r="F64" s="6">
        <f>SUM(F54:F63)-F56</f>
        <v>1.302999999999999</v>
      </c>
      <c r="G64" s="62"/>
    </row>
    <row r="65" spans="1:7" ht="15" customHeight="1">
      <c r="A65" s="25" t="s">
        <v>14</v>
      </c>
      <c r="B65" s="26"/>
      <c r="C65" s="6">
        <f>C64+C52</f>
        <v>103</v>
      </c>
      <c r="D65" s="6">
        <f>D64+D52</f>
        <v>55</v>
      </c>
      <c r="E65" s="10">
        <f>E64+E52</f>
        <v>43563.729999999996</v>
      </c>
      <c r="F65" s="17">
        <f>F64+F52</f>
        <v>831.1030000000001</v>
      </c>
      <c r="G65" s="62"/>
    </row>
    <row r="66" spans="1:7" ht="15" customHeight="1">
      <c r="A66" s="25" t="s">
        <v>5</v>
      </c>
      <c r="B66" s="26"/>
      <c r="C66" s="26"/>
      <c r="D66" s="26"/>
      <c r="E66" s="26"/>
      <c r="F66" s="56"/>
      <c r="G66" s="62"/>
    </row>
    <row r="67" spans="1:7" ht="15" customHeight="1">
      <c r="A67" s="23" t="s">
        <v>17</v>
      </c>
      <c r="B67" s="67"/>
      <c r="C67" s="67"/>
      <c r="D67" s="67"/>
      <c r="E67" s="67"/>
      <c r="F67" s="68"/>
      <c r="G67" s="62">
        <v>1</v>
      </c>
    </row>
    <row r="68" spans="1:7" ht="31.5" customHeight="1">
      <c r="A68" s="69">
        <v>40</v>
      </c>
      <c r="B68" s="21" t="s">
        <v>58</v>
      </c>
      <c r="C68" s="49">
        <v>23</v>
      </c>
      <c r="D68" s="49"/>
      <c r="E68" s="50">
        <v>18010.6</v>
      </c>
      <c r="F68" s="51">
        <v>166.2</v>
      </c>
      <c r="G68" s="62"/>
    </row>
    <row r="69" spans="1:7" ht="31.5" customHeight="1">
      <c r="A69" s="69">
        <v>41</v>
      </c>
      <c r="B69" s="21" t="s">
        <v>23</v>
      </c>
      <c r="C69" s="49">
        <v>35</v>
      </c>
      <c r="D69" s="49">
        <v>30</v>
      </c>
      <c r="E69" s="50">
        <v>1590.8</v>
      </c>
      <c r="F69" s="51">
        <v>510.2</v>
      </c>
      <c r="G69" s="62"/>
    </row>
    <row r="70" spans="1:7" ht="15.75" customHeight="1">
      <c r="A70" s="69">
        <v>42</v>
      </c>
      <c r="B70" s="21" t="s">
        <v>24</v>
      </c>
      <c r="C70" s="49">
        <v>35</v>
      </c>
      <c r="D70" s="49">
        <v>25</v>
      </c>
      <c r="E70" s="50">
        <v>1235.65</v>
      </c>
      <c r="F70" s="51">
        <v>114.2</v>
      </c>
      <c r="G70" s="62"/>
    </row>
    <row r="71" spans="1:7" ht="31.5" customHeight="1">
      <c r="A71" s="69">
        <v>43</v>
      </c>
      <c r="B71" s="21" t="s">
        <v>25</v>
      </c>
      <c r="C71" s="49">
        <v>1</v>
      </c>
      <c r="D71" s="49"/>
      <c r="E71" s="50">
        <v>22511.18</v>
      </c>
      <c r="F71" s="51">
        <v>38.1</v>
      </c>
      <c r="G71" s="62"/>
    </row>
    <row r="72" spans="1:7" ht="15" customHeight="1">
      <c r="A72" s="23" t="s">
        <v>32</v>
      </c>
      <c r="B72" s="24"/>
      <c r="C72" s="6">
        <f>SUM(C68:C71)</f>
        <v>94</v>
      </c>
      <c r="D72" s="6">
        <f>SUM(D68:D71)</f>
        <v>55</v>
      </c>
      <c r="E72" s="10">
        <f>SUM(E68:E71)</f>
        <v>43348.229999999996</v>
      </c>
      <c r="F72" s="17">
        <f>SUM(F68:F71)</f>
        <v>828.7</v>
      </c>
      <c r="G72" s="62"/>
    </row>
    <row r="73" spans="1:7" ht="15" customHeight="1">
      <c r="A73" s="23" t="s">
        <v>19</v>
      </c>
      <c r="B73" s="67"/>
      <c r="C73" s="67"/>
      <c r="D73" s="67"/>
      <c r="E73" s="67"/>
      <c r="F73" s="68"/>
      <c r="G73" s="62"/>
    </row>
    <row r="74" spans="1:7" ht="15.75" customHeight="1">
      <c r="A74" s="69">
        <v>44</v>
      </c>
      <c r="B74" s="21" t="s">
        <v>26</v>
      </c>
      <c r="C74" s="49">
        <v>1</v>
      </c>
      <c r="D74" s="49">
        <v>1</v>
      </c>
      <c r="E74" s="50">
        <v>50</v>
      </c>
      <c r="F74" s="51">
        <v>1.3</v>
      </c>
      <c r="G74" s="62"/>
    </row>
    <row r="75" spans="1:7" ht="15" customHeight="1">
      <c r="A75" s="23" t="s">
        <v>34</v>
      </c>
      <c r="B75" s="24"/>
      <c r="C75" s="6">
        <f>C74</f>
        <v>1</v>
      </c>
      <c r="D75" s="6">
        <f>D74</f>
        <v>1</v>
      </c>
      <c r="E75" s="10">
        <f>E74</f>
        <v>50</v>
      </c>
      <c r="F75" s="17">
        <f>F74</f>
        <v>1.3</v>
      </c>
      <c r="G75" s="62"/>
    </row>
    <row r="76" spans="1:7" ht="15" customHeight="1">
      <c r="A76" s="23" t="s">
        <v>18</v>
      </c>
      <c r="B76" s="67"/>
      <c r="C76" s="67"/>
      <c r="D76" s="67"/>
      <c r="E76" s="67"/>
      <c r="F76" s="68"/>
      <c r="G76" s="62">
        <v>1</v>
      </c>
    </row>
    <row r="77" spans="1:7" ht="31.5" customHeight="1">
      <c r="A77" s="69">
        <v>45</v>
      </c>
      <c r="B77" s="52" t="s">
        <v>40</v>
      </c>
      <c r="C77" s="49">
        <v>1</v>
      </c>
      <c r="D77" s="49"/>
      <c r="E77" s="50"/>
      <c r="F77" s="53">
        <v>0.132</v>
      </c>
      <c r="G77" s="62"/>
    </row>
    <row r="78" spans="1:7" ht="31.5" customHeight="1">
      <c r="A78" s="69">
        <v>46</v>
      </c>
      <c r="B78" s="52" t="s">
        <v>55</v>
      </c>
      <c r="C78" s="49">
        <v>1</v>
      </c>
      <c r="D78" s="49"/>
      <c r="E78" s="50"/>
      <c r="F78" s="54">
        <v>0.094</v>
      </c>
      <c r="G78" s="62"/>
    </row>
    <row r="79" spans="1:7" ht="31.5" customHeight="1">
      <c r="A79" s="69">
        <v>47</v>
      </c>
      <c r="B79" s="52" t="s">
        <v>42</v>
      </c>
      <c r="C79" s="49">
        <v>1</v>
      </c>
      <c r="D79" s="49"/>
      <c r="E79" s="50"/>
      <c r="F79" s="53">
        <v>0.146</v>
      </c>
      <c r="G79" s="62"/>
    </row>
    <row r="80" spans="1:7" ht="31.5" customHeight="1">
      <c r="A80" s="69">
        <v>48</v>
      </c>
      <c r="B80" s="52" t="s">
        <v>43</v>
      </c>
      <c r="C80" s="49">
        <v>1</v>
      </c>
      <c r="D80" s="49"/>
      <c r="E80" s="50"/>
      <c r="F80" s="53">
        <v>0.164</v>
      </c>
      <c r="G80" s="62"/>
    </row>
    <row r="81" spans="1:7" ht="31.5" customHeight="1">
      <c r="A81" s="69">
        <v>49</v>
      </c>
      <c r="B81" s="52" t="s">
        <v>56</v>
      </c>
      <c r="C81" s="49">
        <v>1</v>
      </c>
      <c r="D81" s="49"/>
      <c r="E81" s="50"/>
      <c r="F81" s="55">
        <v>0.129</v>
      </c>
      <c r="G81" s="62"/>
    </row>
    <row r="82" spans="1:7" ht="31.5" customHeight="1">
      <c r="A82" s="69">
        <v>50</v>
      </c>
      <c r="B82" s="52" t="s">
        <v>45</v>
      </c>
      <c r="C82" s="49">
        <v>1</v>
      </c>
      <c r="D82" s="49"/>
      <c r="E82" s="50"/>
      <c r="F82" s="54">
        <v>0.135</v>
      </c>
      <c r="G82" s="62"/>
    </row>
    <row r="83" spans="1:7" ht="31.5" customHeight="1" thickBot="1">
      <c r="A83" s="69">
        <v>51</v>
      </c>
      <c r="B83" s="52" t="s">
        <v>51</v>
      </c>
      <c r="C83" s="49">
        <v>1</v>
      </c>
      <c r="D83" s="49"/>
      <c r="E83" s="50"/>
      <c r="F83" s="54">
        <v>0.129</v>
      </c>
      <c r="G83" s="62"/>
    </row>
    <row r="84" spans="1:7" ht="13.5" customHeight="1" thickBot="1">
      <c r="A84" s="63">
        <v>1</v>
      </c>
      <c r="B84" s="64">
        <v>2</v>
      </c>
      <c r="C84" s="65">
        <v>3</v>
      </c>
      <c r="D84" s="65">
        <v>4</v>
      </c>
      <c r="E84" s="65">
        <v>5</v>
      </c>
      <c r="F84" s="66">
        <v>6</v>
      </c>
      <c r="G84" s="62"/>
    </row>
    <row r="85" spans="1:7" ht="31.5" customHeight="1">
      <c r="A85" s="69">
        <v>52</v>
      </c>
      <c r="B85" s="52" t="s">
        <v>52</v>
      </c>
      <c r="C85" s="49">
        <v>1</v>
      </c>
      <c r="D85" s="49"/>
      <c r="E85" s="50"/>
      <c r="F85" s="54">
        <v>0.182</v>
      </c>
      <c r="G85" s="62"/>
    </row>
    <row r="86" spans="1:7" ht="31.5" customHeight="1">
      <c r="A86" s="69">
        <v>53</v>
      </c>
      <c r="B86" s="52" t="s">
        <v>48</v>
      </c>
      <c r="C86" s="49">
        <v>1</v>
      </c>
      <c r="D86" s="49"/>
      <c r="E86" s="50"/>
      <c r="F86" s="54">
        <v>0.192</v>
      </c>
      <c r="G86" s="62"/>
    </row>
    <row r="87" spans="1:7" ht="15" customHeight="1">
      <c r="A87" s="23" t="s">
        <v>33</v>
      </c>
      <c r="B87" s="24"/>
      <c r="C87" s="6">
        <f>SUM(C77:C86)-C84</f>
        <v>9</v>
      </c>
      <c r="D87" s="6">
        <f>SUM(D77:D86)-D84</f>
        <v>0</v>
      </c>
      <c r="E87" s="6">
        <f>SUM(E77:E86)-E84</f>
        <v>0</v>
      </c>
      <c r="F87" s="6">
        <f>SUM(F77:F86)-F84</f>
        <v>1.3030000000000008</v>
      </c>
      <c r="G87" s="62"/>
    </row>
    <row r="88" spans="1:7" ht="15" customHeight="1">
      <c r="A88" s="25" t="s">
        <v>15</v>
      </c>
      <c r="B88" s="26"/>
      <c r="C88" s="6">
        <f>C87+C75+C72</f>
        <v>104</v>
      </c>
      <c r="D88" s="6">
        <f>D87+D75+D72</f>
        <v>56</v>
      </c>
      <c r="E88" s="10">
        <f>E87+E75+E72</f>
        <v>43398.229999999996</v>
      </c>
      <c r="F88" s="17">
        <f>F87+F75+F72</f>
        <v>831.303</v>
      </c>
      <c r="G88" s="62"/>
    </row>
    <row r="89" spans="1:7" ht="15" customHeight="1">
      <c r="A89" s="25" t="s">
        <v>4</v>
      </c>
      <c r="B89" s="26"/>
      <c r="C89" s="26"/>
      <c r="D89" s="26"/>
      <c r="E89" s="26"/>
      <c r="F89" s="56"/>
      <c r="G89" s="62"/>
    </row>
    <row r="90" spans="1:7" ht="15" customHeight="1">
      <c r="A90" s="23" t="s">
        <v>17</v>
      </c>
      <c r="B90" s="67"/>
      <c r="C90" s="67"/>
      <c r="D90" s="67"/>
      <c r="E90" s="67"/>
      <c r="F90" s="68"/>
      <c r="G90" s="62">
        <v>1</v>
      </c>
    </row>
    <row r="91" spans="1:7" ht="31.5">
      <c r="A91" s="69">
        <v>54</v>
      </c>
      <c r="B91" s="21" t="s">
        <v>57</v>
      </c>
      <c r="C91" s="49">
        <v>23</v>
      </c>
      <c r="D91" s="49"/>
      <c r="E91" s="50">
        <v>18425.3</v>
      </c>
      <c r="F91" s="51">
        <v>163.8</v>
      </c>
      <c r="G91" s="62"/>
    </row>
    <row r="92" spans="1:7" ht="31.5">
      <c r="A92" s="69">
        <v>55</v>
      </c>
      <c r="B92" s="21" t="s">
        <v>23</v>
      </c>
      <c r="C92" s="49">
        <v>35</v>
      </c>
      <c r="D92" s="49">
        <v>30</v>
      </c>
      <c r="E92" s="50">
        <v>1590.8</v>
      </c>
      <c r="F92" s="51">
        <v>510.2</v>
      </c>
      <c r="G92" s="62"/>
    </row>
    <row r="93" spans="1:7" ht="15.75">
      <c r="A93" s="69">
        <v>56</v>
      </c>
      <c r="B93" s="21" t="s">
        <v>24</v>
      </c>
      <c r="C93" s="49">
        <v>35</v>
      </c>
      <c r="D93" s="49">
        <v>25</v>
      </c>
      <c r="E93" s="50">
        <v>1235.65</v>
      </c>
      <c r="F93" s="51">
        <v>114.2</v>
      </c>
      <c r="G93" s="62"/>
    </row>
    <row r="94" spans="1:7" ht="47.25">
      <c r="A94" s="69">
        <v>57</v>
      </c>
      <c r="B94" s="21" t="s">
        <v>59</v>
      </c>
      <c r="C94" s="49">
        <v>3</v>
      </c>
      <c r="D94" s="49"/>
      <c r="E94" s="50">
        <v>11700</v>
      </c>
      <c r="F94" s="51">
        <v>1148.56</v>
      </c>
      <c r="G94" s="62"/>
    </row>
    <row r="95" spans="1:7" ht="15.75">
      <c r="A95" s="69">
        <v>58</v>
      </c>
      <c r="B95" s="21" t="s">
        <v>60</v>
      </c>
      <c r="C95" s="49">
        <v>1</v>
      </c>
      <c r="D95" s="49">
        <v>1</v>
      </c>
      <c r="E95" s="50">
        <v>1200</v>
      </c>
      <c r="F95" s="51">
        <v>595</v>
      </c>
      <c r="G95" s="62"/>
    </row>
    <row r="96" spans="1:7" ht="15" customHeight="1">
      <c r="A96" s="23" t="s">
        <v>32</v>
      </c>
      <c r="B96" s="24"/>
      <c r="C96" s="6">
        <f>SUM(C91:C95)</f>
        <v>97</v>
      </c>
      <c r="D96" s="6">
        <f>SUM(D91:D95)</f>
        <v>56</v>
      </c>
      <c r="E96" s="10">
        <f>SUM(E91:E95)</f>
        <v>34151.75</v>
      </c>
      <c r="F96" s="17">
        <f>SUM(F91:F95)</f>
        <v>2531.76</v>
      </c>
      <c r="G96" s="62"/>
    </row>
    <row r="97" spans="1:7" ht="15" customHeight="1">
      <c r="A97" s="23" t="s">
        <v>18</v>
      </c>
      <c r="B97" s="67"/>
      <c r="C97" s="67"/>
      <c r="D97" s="67"/>
      <c r="E97" s="67"/>
      <c r="F97" s="68"/>
      <c r="G97" s="62">
        <v>1</v>
      </c>
    </row>
    <row r="98" spans="1:7" ht="31.5" customHeight="1">
      <c r="A98" s="69">
        <v>59</v>
      </c>
      <c r="B98" s="52" t="s">
        <v>54</v>
      </c>
      <c r="C98" s="49">
        <v>1</v>
      </c>
      <c r="D98" s="49"/>
      <c r="E98" s="50"/>
      <c r="F98" s="53">
        <v>0.132</v>
      </c>
      <c r="G98" s="62"/>
    </row>
    <row r="99" spans="1:7" ht="31.5" customHeight="1">
      <c r="A99" s="69">
        <v>60</v>
      </c>
      <c r="B99" s="52" t="s">
        <v>55</v>
      </c>
      <c r="C99" s="49">
        <v>1</v>
      </c>
      <c r="D99" s="49"/>
      <c r="E99" s="50"/>
      <c r="F99" s="54">
        <v>0.094</v>
      </c>
      <c r="G99" s="62"/>
    </row>
    <row r="100" spans="1:7" ht="31.5" customHeight="1">
      <c r="A100" s="69">
        <v>61</v>
      </c>
      <c r="B100" s="52" t="s">
        <v>42</v>
      </c>
      <c r="C100" s="49">
        <v>1</v>
      </c>
      <c r="D100" s="49"/>
      <c r="E100" s="50"/>
      <c r="F100" s="53">
        <v>0.146</v>
      </c>
      <c r="G100" s="62"/>
    </row>
    <row r="101" spans="1:7" ht="31.5" customHeight="1">
      <c r="A101" s="69">
        <v>62</v>
      </c>
      <c r="B101" s="52" t="s">
        <v>43</v>
      </c>
      <c r="C101" s="49">
        <v>1</v>
      </c>
      <c r="D101" s="49"/>
      <c r="E101" s="50"/>
      <c r="F101" s="53">
        <v>0.164</v>
      </c>
      <c r="G101" s="62"/>
    </row>
    <row r="102" spans="1:7" ht="31.5" customHeight="1">
      <c r="A102" s="69">
        <v>63</v>
      </c>
      <c r="B102" s="52" t="s">
        <v>44</v>
      </c>
      <c r="C102" s="49">
        <v>1</v>
      </c>
      <c r="D102" s="49"/>
      <c r="E102" s="50"/>
      <c r="F102" s="55">
        <v>0.129</v>
      </c>
      <c r="G102" s="62"/>
    </row>
    <row r="103" spans="1:7" ht="31.5" customHeight="1">
      <c r="A103" s="69">
        <v>64</v>
      </c>
      <c r="B103" s="52" t="s">
        <v>45</v>
      </c>
      <c r="C103" s="49">
        <v>1</v>
      </c>
      <c r="D103" s="49"/>
      <c r="E103" s="50"/>
      <c r="F103" s="54">
        <v>0.135</v>
      </c>
      <c r="G103" s="62"/>
    </row>
    <row r="104" spans="1:7" ht="31.5" customHeight="1">
      <c r="A104" s="69">
        <v>65</v>
      </c>
      <c r="B104" s="52" t="s">
        <v>46</v>
      </c>
      <c r="C104" s="49">
        <v>1</v>
      </c>
      <c r="D104" s="49"/>
      <c r="E104" s="50"/>
      <c r="F104" s="54">
        <v>0.129</v>
      </c>
      <c r="G104" s="62"/>
    </row>
    <row r="105" spans="1:7" ht="31.5" customHeight="1">
      <c r="A105" s="69">
        <v>66</v>
      </c>
      <c r="B105" s="52" t="s">
        <v>47</v>
      </c>
      <c r="C105" s="49">
        <v>1</v>
      </c>
      <c r="D105" s="49"/>
      <c r="E105" s="50"/>
      <c r="F105" s="54">
        <v>0.182</v>
      </c>
      <c r="G105" s="62"/>
    </row>
    <row r="106" spans="1:7" ht="31.5" customHeight="1">
      <c r="A106" s="69">
        <v>67</v>
      </c>
      <c r="B106" s="52" t="s">
        <v>48</v>
      </c>
      <c r="C106" s="49">
        <v>1</v>
      </c>
      <c r="D106" s="49"/>
      <c r="E106" s="50"/>
      <c r="F106" s="54">
        <v>0.192</v>
      </c>
      <c r="G106" s="62"/>
    </row>
    <row r="107" spans="1:7" ht="15" customHeight="1">
      <c r="A107" s="23" t="s">
        <v>33</v>
      </c>
      <c r="B107" s="24"/>
      <c r="C107" s="6">
        <f>SUM(C98:C106)</f>
        <v>9</v>
      </c>
      <c r="D107" s="6">
        <f>SUM(D98:D106)</f>
        <v>0</v>
      </c>
      <c r="E107" s="10">
        <f>SUM(E98:E106)</f>
        <v>0</v>
      </c>
      <c r="F107" s="17">
        <f>SUM(F98:F106)</f>
        <v>1.303</v>
      </c>
      <c r="G107" s="62"/>
    </row>
    <row r="108" spans="1:7" ht="15" customHeight="1" thickBot="1">
      <c r="A108" s="42" t="s">
        <v>16</v>
      </c>
      <c r="B108" s="43"/>
      <c r="C108" s="22">
        <f>C107+C96</f>
        <v>106</v>
      </c>
      <c r="D108" s="22">
        <f>D107+D96</f>
        <v>56</v>
      </c>
      <c r="E108" s="57">
        <f>E107+E96</f>
        <v>34151.75</v>
      </c>
      <c r="F108" s="58">
        <f>F107+F96</f>
        <v>2533.063</v>
      </c>
      <c r="G108" s="62"/>
    </row>
    <row r="109" spans="1:7" ht="15" customHeight="1" thickBot="1">
      <c r="A109" s="40" t="s">
        <v>20</v>
      </c>
      <c r="B109" s="41"/>
      <c r="C109" s="59">
        <f>C108+C88+C65+C45+C25</f>
        <v>519</v>
      </c>
      <c r="D109" s="59">
        <f>D108+D88+D65+D45+D25</f>
        <v>281</v>
      </c>
      <c r="E109" s="60">
        <f>E108+E88+E65+E45+E25</f>
        <v>163837.72</v>
      </c>
      <c r="F109" s="61">
        <f>F108+F88+F65+F45+F25</f>
        <v>5797.875</v>
      </c>
      <c r="G109" s="62"/>
    </row>
    <row r="110" spans="1:6" ht="15.75">
      <c r="A110" s="2"/>
      <c r="B110" s="2"/>
      <c r="C110" s="2"/>
      <c r="D110" s="2"/>
      <c r="E110" s="13"/>
      <c r="F110" s="13"/>
    </row>
    <row r="111" spans="1:6" ht="15.75">
      <c r="A111" s="2"/>
      <c r="B111" s="2"/>
      <c r="C111" s="2"/>
      <c r="D111" s="2"/>
      <c r="E111" s="13"/>
      <c r="F111" s="13"/>
    </row>
    <row r="112" spans="1:6" ht="15.75">
      <c r="A112" s="2"/>
      <c r="B112" s="2"/>
      <c r="C112" s="2"/>
      <c r="D112" s="2"/>
      <c r="E112" s="13"/>
      <c r="F112" s="13"/>
    </row>
    <row r="113" spans="1:6" ht="19.5" thickBot="1">
      <c r="A113" s="34" t="s">
        <v>21</v>
      </c>
      <c r="B113" s="34"/>
      <c r="C113" s="34"/>
      <c r="D113" s="34"/>
      <c r="E113" s="34"/>
      <c r="F113" s="34"/>
    </row>
    <row r="114" spans="1:6" ht="15.75">
      <c r="A114" s="35" t="s">
        <v>6</v>
      </c>
      <c r="B114" s="37" t="s">
        <v>0</v>
      </c>
      <c r="C114" s="37" t="s">
        <v>10</v>
      </c>
      <c r="D114" s="37"/>
      <c r="E114" s="37"/>
      <c r="F114" s="39"/>
    </row>
    <row r="115" spans="1:6" ht="129">
      <c r="A115" s="36"/>
      <c r="B115" s="38"/>
      <c r="C115" s="4" t="s">
        <v>7</v>
      </c>
      <c r="D115" s="4" t="s">
        <v>8</v>
      </c>
      <c r="E115" s="9" t="s">
        <v>9</v>
      </c>
      <c r="F115" s="14" t="s">
        <v>11</v>
      </c>
    </row>
    <row r="116" spans="1:6" ht="15.75">
      <c r="A116" s="8"/>
      <c r="B116" s="7" t="s">
        <v>35</v>
      </c>
      <c r="C116" s="1">
        <f>C13+C33+C52+C72+C96</f>
        <v>473</v>
      </c>
      <c r="D116" s="1">
        <f>D13+D33+D52+D72+D96</f>
        <v>280</v>
      </c>
      <c r="E116" s="11">
        <f>E13+E33+E52+E72+E96</f>
        <v>163787.71999999997</v>
      </c>
      <c r="F116" s="15">
        <f>F13+F33+F52+F72+F96</f>
        <v>5790.06</v>
      </c>
    </row>
    <row r="117" spans="1:6" ht="15.75">
      <c r="A117" s="8"/>
      <c r="B117" s="7" t="s">
        <v>36</v>
      </c>
      <c r="C117" s="1">
        <f>C24+C44+C64+C87+C107</f>
        <v>45</v>
      </c>
      <c r="D117" s="1">
        <f>D24+D44+D64+D87+D107</f>
        <v>0</v>
      </c>
      <c r="E117" s="11">
        <f>E24+E44+E64+E87+E107</f>
        <v>0</v>
      </c>
      <c r="F117" s="15">
        <f>F24+F44+F64+F87+F107</f>
        <v>6.515</v>
      </c>
    </row>
    <row r="118" spans="1:6" ht="16.5" thickBot="1">
      <c r="A118" s="8"/>
      <c r="B118" s="7" t="s">
        <v>37</v>
      </c>
      <c r="C118" s="1">
        <f>C75</f>
        <v>1</v>
      </c>
      <c r="D118" s="1">
        <f>D75</f>
        <v>1</v>
      </c>
      <c r="E118" s="11">
        <f>E75</f>
        <v>50</v>
      </c>
      <c r="F118" s="15">
        <f>F75</f>
        <v>1.3</v>
      </c>
    </row>
    <row r="119" spans="1:6" ht="27" customHeight="1" thickBot="1">
      <c r="A119" s="32" t="s">
        <v>20</v>
      </c>
      <c r="B119" s="33"/>
      <c r="C119" s="5">
        <f>SUM(C116:C118)</f>
        <v>519</v>
      </c>
      <c r="D119" s="5">
        <f>SUM(D116:D118)</f>
        <v>281</v>
      </c>
      <c r="E119" s="12">
        <f>SUM(E116:E118)</f>
        <v>163837.71999999997</v>
      </c>
      <c r="F119" s="12">
        <f>SUM(F116:F118)</f>
        <v>5797.875000000001</v>
      </c>
    </row>
    <row r="120" spans="1:6" ht="15.75">
      <c r="A120" s="2"/>
      <c r="B120" s="2"/>
      <c r="C120" s="2"/>
      <c r="D120" s="2"/>
      <c r="E120" s="13"/>
      <c r="F120" s="13"/>
    </row>
  </sheetData>
  <sheetProtection/>
  <mergeCells count="43">
    <mergeCell ref="A97:F97"/>
    <mergeCell ref="A119:B119"/>
    <mergeCell ref="A113:F113"/>
    <mergeCell ref="A114:A115"/>
    <mergeCell ref="B114:B115"/>
    <mergeCell ref="C114:F114"/>
    <mergeCell ref="A109:B109"/>
    <mergeCell ref="A108:B108"/>
    <mergeCell ref="A107:B107"/>
    <mergeCell ref="A89:F89"/>
    <mergeCell ref="A90:F90"/>
    <mergeCell ref="A96:B96"/>
    <mergeCell ref="A65:B65"/>
    <mergeCell ref="A72:B72"/>
    <mergeCell ref="A73:F73"/>
    <mergeCell ref="A75:B75"/>
    <mergeCell ref="A44:B44"/>
    <mergeCell ref="A88:B88"/>
    <mergeCell ref="A66:F66"/>
    <mergeCell ref="A47:F47"/>
    <mergeCell ref="A67:F67"/>
    <mergeCell ref="A52:B52"/>
    <mergeCell ref="A76:F76"/>
    <mergeCell ref="A64:B64"/>
    <mergeCell ref="A87:B87"/>
    <mergeCell ref="A45:B45"/>
    <mergeCell ref="A53:F53"/>
    <mergeCell ref="A2:F2"/>
    <mergeCell ref="C4:F4"/>
    <mergeCell ref="B4:B5"/>
    <mergeCell ref="A46:F46"/>
    <mergeCell ref="A4:A5"/>
    <mergeCell ref="A3:F3"/>
    <mergeCell ref="A7:F7"/>
    <mergeCell ref="A27:F27"/>
    <mergeCell ref="A8:F8"/>
    <mergeCell ref="A13:B13"/>
    <mergeCell ref="A14:F14"/>
    <mergeCell ref="A34:F34"/>
    <mergeCell ref="A24:B24"/>
    <mergeCell ref="A25:B25"/>
    <mergeCell ref="A28:F28"/>
    <mergeCell ref="A33:B33"/>
  </mergeCells>
  <printOptions/>
  <pageMargins left="0.2362204724409449" right="0.15748031496062992" top="0.2362204724409449" bottom="0.1968503937007874" header="0.2362204724409449" footer="0.31496062992125984"/>
  <pageSetup horizontalDpi="600" verticalDpi="600" orientation="landscape" paperSize="9" scale="79" r:id="rId1"/>
  <rowBreaks count="3" manualBreakCount="3">
    <brk id="25" max="5" man="1"/>
    <brk id="55" max="5" man="1"/>
    <brk id="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Zhurakovskiy-de-sas</dc:creator>
  <cp:keywords/>
  <dc:description/>
  <cp:lastModifiedBy>user2</cp:lastModifiedBy>
  <cp:lastPrinted>2018-02-27T10:42:08Z</cp:lastPrinted>
  <dcterms:created xsi:type="dcterms:W3CDTF">2016-05-12T11:45:22Z</dcterms:created>
  <dcterms:modified xsi:type="dcterms:W3CDTF">2018-02-27T10:42:13Z</dcterms:modified>
  <cp:category/>
  <cp:version/>
  <cp:contentType/>
  <cp:contentStatus/>
</cp:coreProperties>
</file>